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LDF\"/>
    </mc:Choice>
  </mc:AlternateContent>
  <xr:revisionPtr revIDLastSave="0" documentId="13_ncr:1_{97FE612C-7482-48CF-A09A-CB496F39436B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6" i="1" l="1"/>
  <c r="H157" i="1"/>
  <c r="H158" i="1"/>
  <c r="H149" i="1"/>
  <c r="H150" i="1"/>
  <c r="H148" i="1"/>
  <c r="H140" i="1"/>
  <c r="H141" i="1"/>
  <c r="H142" i="1"/>
  <c r="H143" i="1"/>
  <c r="H144" i="1"/>
  <c r="H145" i="1"/>
  <c r="H146" i="1"/>
  <c r="H139" i="1"/>
  <c r="H118" i="1"/>
  <c r="H99" i="1"/>
  <c r="H103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51" i="1"/>
  <c r="E153" i="1"/>
  <c r="H153" i="1" s="1"/>
  <c r="E154" i="1"/>
  <c r="H154" i="1" s="1"/>
  <c r="E155" i="1"/>
  <c r="H155" i="1" s="1"/>
  <c r="E156" i="1"/>
  <c r="E157" i="1"/>
  <c r="E158" i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E100" i="1"/>
  <c r="H100" i="1" s="1"/>
  <c r="E101" i="1"/>
  <c r="H101" i="1" s="1"/>
  <c r="E102" i="1"/>
  <c r="H102" i="1" s="1"/>
  <c r="E103" i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G85" i="1" s="1"/>
  <c r="F94" i="1"/>
  <c r="E94" i="1"/>
  <c r="D94" i="1"/>
  <c r="C94" i="1"/>
  <c r="H86" i="1"/>
  <c r="G86" i="1"/>
  <c r="F86" i="1"/>
  <c r="E86" i="1"/>
  <c r="D86" i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G10" i="1" s="1"/>
  <c r="F20" i="1"/>
  <c r="F10" i="1" s="1"/>
  <c r="E20" i="1"/>
  <c r="D20" i="1"/>
  <c r="C20" i="1"/>
  <c r="H12" i="1"/>
  <c r="G12" i="1"/>
  <c r="F12" i="1"/>
  <c r="E12" i="1"/>
  <c r="D12" i="1"/>
  <c r="C12" i="1"/>
  <c r="D85" i="1" l="1"/>
  <c r="F85" i="1"/>
  <c r="G160" i="1"/>
  <c r="H85" i="1"/>
  <c r="C10" i="1"/>
  <c r="C160" i="1" s="1"/>
  <c r="D10" i="1"/>
  <c r="D160" i="1" s="1"/>
  <c r="H10" i="1"/>
  <c r="E85" i="1"/>
  <c r="E10" i="1"/>
  <c r="F160" i="1"/>
  <c r="H160" i="1" l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<sst xmlns="http://schemas.openxmlformats.org/spreadsheetml/2006/main" count="163" uniqueCount="90">
  <si>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</si>
  <si>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</si>
  <si>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</si>
  <si>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</si>
  <si>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</si>
  <si>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</si>
  <si>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</si>
  <si>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</si>
  <si>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</si>
  <si>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</si>
  <si>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</si>
  <si>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</si>
  <si>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</si>
  <si>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</si>
  <si>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</si>
  <si>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</si>
  <si>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</si>
  <si>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</si>
  <si>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</si>
  <si>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</si>
  <si>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</si>
  <si>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</si>
  <si>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</si>
  <si>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</si>
  <si>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</si>
  <si>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</si>
  <si>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</si>
  <si>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</si>
  <si>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</si>
  <si>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</si>
  <si>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</si>
  <si>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</si>
  <si>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</si>
  <si>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</si>
  <si>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</si>
  <si>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</si>
  <si>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</si>
  <si>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</si>
  <si>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</si>
  <si>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</si>
  <si>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</si>
  <si>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</si>
  <si>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</si>
  <si>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</si>
  <si>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</si>
  <si>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</si>
  <si>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</si>
  <si>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</si>
  <si>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</si>
  <si>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</si>
  <si>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</si>
  <si>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</si>
  <si>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</si>
  <si>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</si>
  <si>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</si>
  <si>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</si>
  <si>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</si>
  <si>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</si>
  <si>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</si>
  <si>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</si>
  <si>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</si>
  <si>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</si>
  <si>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</si>
  <si>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</si>
  <si>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</si>
  <si>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</si>
  <si>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</si>
  <si>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</si>
  <si>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</si>
  <si>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</si>
  <si>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</si>
  <si>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</si>
  <si>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</si>
  <si>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</si>
  <si>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</si>
  <si>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</si>
  <si>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</si>
  <si>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</si>
  <si>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</si>
  <si>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</si>
  <si>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</si>
  <si>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</si>
  <si>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</si>
  <si>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</si>
  <si>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</si>
  <si>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</si>
  <si>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</si>
  <si>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</si>
  <si>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</si>
  <si>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30 de junio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</si>
</sst>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98844</xdr:colOff>
      <xdr:row>1</xdr:row>
      <xdr:rowOff>134788</xdr:rowOff>
    </xdr:from>
    <xdr:to>
      <xdr:col>1</xdr:col>
      <xdr:colOff>1482756</xdr:colOff>
      <xdr:row>5</xdr:row>
      <xdr:rowOff>66977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7A574A-D9C0-C5AE-C7D9-6FEE7CB84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462" y="323491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106" zoomScaleNormal="106" workbookViewId="0">
      <selection activeCell="I14" sqref="I14"/>
    </sheetView>
  </sheetViews>
  <sheetFormatPr baseColWidth="10" defaultColWidth="11.42578125" defaultRowHeight="12" x14ac:dyDescent="0.2"/>
  <cols>
    <col min="1" max="1" width="3.5703125" style="1" customWidth="1"/>
    <col min="2" max="2" width="62.85546875" style="1" bestFit="1" customWidth="1"/>
    <col min="3" max="3" width="15.140625" style="1" bestFit="1" customWidth="1"/>
    <col min="4" max="4" width="13.7109375" style="1" bestFit="1" customWidth="1"/>
    <col min="5" max="8" width="15.140625" style="1" bestFit="1" customWidth="1"/>
    <col min="9" max="9" width="24.5703125" style="1" bestFit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2780612163.8399997</v>
      </c>
      <c r="D10" s="8">
        <f>SUM(D12,D20,D30,D40,D50,D60,D64,D73,D77)</f>
        <v>287119199.18999994</v>
      </c>
      <c r="E10" s="24">
        <f t="shared" ref="E10:H10" si="0">SUM(E12,E20,E30,E40,E50,E60,E64,E73,E77)</f>
        <v>3067731363.0300002</v>
      </c>
      <c r="F10" s="8">
        <f t="shared" si="0"/>
        <v>2428016718.3899999</v>
      </c>
      <c r="G10" s="8">
        <f t="shared" si="0"/>
        <v>2388737551.0699997</v>
      </c>
      <c r="H10" s="24">
        <f t="shared" si="0"/>
        <v>639714644.6400001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993247994.58999991</v>
      </c>
      <c r="D12" s="7">
        <f>SUM(D13:D19)</f>
        <v>74436004.189999998</v>
      </c>
      <c r="E12" s="25">
        <f t="shared" ref="E12:H12" si="1">SUM(E13:E19)</f>
        <v>1067683998.7800001</v>
      </c>
      <c r="F12" s="7">
        <f t="shared" si="1"/>
        <v>1064589893.1299999</v>
      </c>
      <c r="G12" s="7">
        <f t="shared" si="1"/>
        <v>1063912059.2999998</v>
      </c>
      <c r="H12" s="25">
        <f t="shared" si="1"/>
        <v>3094105.6500000958</v>
      </c>
    </row>
    <row r="13" spans="2:9" x14ac:dyDescent="0.2">
      <c r="B13" s="10" t="s">
        <v>14</v>
      </c>
      <c r="C13" s="22">
        <v>275434644.24000001</v>
      </c>
      <c r="D13" s="22">
        <v>-4526468.2800000012</v>
      </c>
      <c r="E13" s="26">
        <f>SUM(C13:D13)</f>
        <v>270908175.96000004</v>
      </c>
      <c r="F13" s="23">
        <v>270908175.95999998</v>
      </c>
      <c r="G13" s="23">
        <v>270908175.95999998</v>
      </c>
      <c r="H13" s="30">
        <f>SUM(E13-F13)</f>
        <v>5.9604644775390625E-8</v>
      </c>
    </row>
    <row r="14" spans="2:9" ht="23.1" customHeight="1" x14ac:dyDescent="0.2">
      <c r="B14" s="10" t="s">
        <v>15</v>
      </c>
      <c r="C14" s="22">
        <v>37586281.740000002</v>
      </c>
      <c r="D14" s="22">
        <v>-1285831.9900000002</v>
      </c>
      <c r="E14" s="26">
        <f t="shared" ref="E14:E79" si="2">SUM(C14:D14)</f>
        <v>36300449.75</v>
      </c>
      <c r="F14" s="23">
        <v>36300449.75</v>
      </c>
      <c r="G14" s="23">
        <v>36297449.75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249022589.50999999</v>
      </c>
      <c r="D15" s="22">
        <v>27090881.160000004</v>
      </c>
      <c r="E15" s="26">
        <f t="shared" si="2"/>
        <v>276113470.67000002</v>
      </c>
      <c r="F15" s="23">
        <v>276113470.67000002</v>
      </c>
      <c r="G15" s="23">
        <v>276113470.67000002</v>
      </c>
      <c r="H15" s="30">
        <f t="shared" si="3"/>
        <v>0</v>
      </c>
    </row>
    <row r="16" spans="2:9" x14ac:dyDescent="0.2">
      <c r="B16" s="10" t="s">
        <v>17</v>
      </c>
      <c r="C16" s="22">
        <v>54466512.060000002</v>
      </c>
      <c r="D16" s="22">
        <v>4346431.3699999992</v>
      </c>
      <c r="E16" s="26">
        <f t="shared" si="2"/>
        <v>58812943.43</v>
      </c>
      <c r="F16" s="23">
        <v>58812943.43</v>
      </c>
      <c r="G16" s="23">
        <v>58812943.43</v>
      </c>
      <c r="H16" s="30">
        <f t="shared" si="3"/>
        <v>0</v>
      </c>
    </row>
    <row r="17" spans="2:8" x14ac:dyDescent="0.2">
      <c r="B17" s="10" t="s">
        <v>18</v>
      </c>
      <c r="C17" s="22">
        <v>287132174.04000002</v>
      </c>
      <c r="D17" s="22">
        <v>19362238.529999994</v>
      </c>
      <c r="E17" s="26">
        <f t="shared" si="2"/>
        <v>306494412.56999999</v>
      </c>
      <c r="F17" s="23">
        <v>303400306.91999996</v>
      </c>
      <c r="G17" s="23">
        <v>302725473.08999997</v>
      </c>
      <c r="H17" s="30">
        <f t="shared" si="3"/>
        <v>3094105.6500000358</v>
      </c>
    </row>
    <row r="18" spans="2:8" x14ac:dyDescent="0.2">
      <c r="B18" s="10" t="s">
        <v>19</v>
      </c>
      <c r="C18" s="22">
        <v>1878034.62</v>
      </c>
      <c r="D18" s="22">
        <v>-1455597.4899999998</v>
      </c>
      <c r="E18" s="26">
        <f t="shared" si="2"/>
        <v>422437.13000000035</v>
      </c>
      <c r="F18" s="23">
        <v>422437.13</v>
      </c>
      <c r="G18" s="23">
        <v>422437.13</v>
      </c>
      <c r="H18" s="30">
        <f t="shared" si="3"/>
        <v>3.4924596548080444E-10</v>
      </c>
    </row>
    <row r="19" spans="2:8" x14ac:dyDescent="0.2">
      <c r="B19" s="10" t="s">
        <v>20</v>
      </c>
      <c r="C19" s="22">
        <v>87727758.379999995</v>
      </c>
      <c r="D19" s="22">
        <v>30904350.890000001</v>
      </c>
      <c r="E19" s="26">
        <f t="shared" si="2"/>
        <v>118632109.27</v>
      </c>
      <c r="F19" s="23">
        <v>118632109.27</v>
      </c>
      <c r="G19" s="23">
        <v>118632109.27</v>
      </c>
      <c r="H19" s="30">
        <f t="shared" si="3"/>
        <v>0</v>
      </c>
    </row>
    <row r="20" spans="2:8" s="9" customFormat="1" x14ac:dyDescent="0.2">
      <c r="B20" s="12" t="s">
        <v>21</v>
      </c>
      <c r="C20" s="7">
        <f>SUM(C21:C29)</f>
        <v>204117922.32000002</v>
      </c>
      <c r="D20" s="7">
        <f t="shared" ref="D20:H20" si="4">SUM(D21:D29)</f>
        <v>-25141069.249999993</v>
      </c>
      <c r="E20" s="25">
        <f t="shared" si="4"/>
        <v>178976853.07000002</v>
      </c>
      <c r="F20" s="7">
        <f t="shared" si="4"/>
        <v>82961578.280000001</v>
      </c>
      <c r="G20" s="7">
        <f t="shared" si="4"/>
        <v>78759501.629999995</v>
      </c>
      <c r="H20" s="25">
        <f t="shared" si="4"/>
        <v>96015274.790000021</v>
      </c>
    </row>
    <row r="21" spans="2:8" ht="24" x14ac:dyDescent="0.2">
      <c r="B21" s="10" t="s">
        <v>22</v>
      </c>
      <c r="C21" s="22">
        <v>13200737.529999999</v>
      </c>
      <c r="D21" s="22">
        <v>-4156559.2199999988</v>
      </c>
      <c r="E21" s="26">
        <f t="shared" si="2"/>
        <v>9044178.3100000005</v>
      </c>
      <c r="F21" s="23">
        <v>6886855.8900000006</v>
      </c>
      <c r="G21" s="23">
        <v>6327830.8200000003</v>
      </c>
      <c r="H21" s="30">
        <f t="shared" si="3"/>
        <v>2157322.42</v>
      </c>
    </row>
    <row r="22" spans="2:8" x14ac:dyDescent="0.2">
      <c r="B22" s="10" t="s">
        <v>23</v>
      </c>
      <c r="C22" s="22">
        <v>25259773.84</v>
      </c>
      <c r="D22" s="22">
        <v>275160.81000000238</v>
      </c>
      <c r="E22" s="26">
        <f t="shared" si="2"/>
        <v>25534934.650000002</v>
      </c>
      <c r="F22" s="23">
        <v>13281690.91</v>
      </c>
      <c r="G22" s="23">
        <v>12984141.560000001</v>
      </c>
      <c r="H22" s="30">
        <f t="shared" si="3"/>
        <v>12253243.740000002</v>
      </c>
    </row>
    <row r="23" spans="2:8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x14ac:dyDescent="0.2">
      <c r="B24" s="10" t="s">
        <v>25</v>
      </c>
      <c r="C24" s="22">
        <v>23397852.02</v>
      </c>
      <c r="D24" s="22">
        <v>-3988929.6700000018</v>
      </c>
      <c r="E24" s="26">
        <f t="shared" si="2"/>
        <v>19408922.349999998</v>
      </c>
      <c r="F24" s="23">
        <v>9824307.3099999987</v>
      </c>
      <c r="G24" s="23">
        <v>8982277.5399999991</v>
      </c>
      <c r="H24" s="30">
        <f t="shared" si="3"/>
        <v>9584615.0399999991</v>
      </c>
    </row>
    <row r="25" spans="2:8" ht="23.45" customHeight="1" x14ac:dyDescent="0.2">
      <c r="B25" s="10" t="s">
        <v>26</v>
      </c>
      <c r="C25" s="22">
        <v>2648060.35</v>
      </c>
      <c r="D25" s="22">
        <v>-1389543.379999999</v>
      </c>
      <c r="E25" s="26">
        <f t="shared" si="2"/>
        <v>1258516.9700000011</v>
      </c>
      <c r="F25" s="23">
        <v>949949.91999999993</v>
      </c>
      <c r="G25" s="23">
        <v>677802.35</v>
      </c>
      <c r="H25" s="30">
        <f t="shared" si="3"/>
        <v>308567.05000000121</v>
      </c>
    </row>
    <row r="26" spans="2:8" x14ac:dyDescent="0.2">
      <c r="B26" s="10" t="s">
        <v>27</v>
      </c>
      <c r="C26" s="22">
        <v>113437078.26000001</v>
      </c>
      <c r="D26" s="22">
        <v>-3787415.5100000016</v>
      </c>
      <c r="E26" s="26">
        <f t="shared" si="2"/>
        <v>109649662.75</v>
      </c>
      <c r="F26" s="23">
        <v>45303217.490000002</v>
      </c>
      <c r="G26" s="23">
        <v>43351866.420000002</v>
      </c>
      <c r="H26" s="30">
        <f t="shared" si="3"/>
        <v>64346445.259999998</v>
      </c>
    </row>
    <row r="27" spans="2:8" x14ac:dyDescent="0.2">
      <c r="B27" s="10" t="s">
        <v>28</v>
      </c>
      <c r="C27" s="22">
        <v>10201084.77</v>
      </c>
      <c r="D27" s="22">
        <v>-7544997</v>
      </c>
      <c r="E27" s="26">
        <f t="shared" si="2"/>
        <v>2656087.7699999996</v>
      </c>
      <c r="F27" s="23">
        <v>1299692.73</v>
      </c>
      <c r="G27" s="23">
        <v>1295194.9099999999</v>
      </c>
      <c r="H27" s="30">
        <f t="shared" si="3"/>
        <v>1356395.0399999996</v>
      </c>
    </row>
    <row r="28" spans="2:8" ht="12" customHeight="1" x14ac:dyDescent="0.2">
      <c r="B28" s="10" t="s">
        <v>29</v>
      </c>
      <c r="C28" s="22">
        <v>107000</v>
      </c>
      <c r="D28" s="22">
        <v>-50881.789999999979</v>
      </c>
      <c r="E28" s="26">
        <f t="shared" si="2"/>
        <v>56118.210000000021</v>
      </c>
      <c r="F28" s="23">
        <v>56118.21</v>
      </c>
      <c r="G28" s="23">
        <v>56118.21</v>
      </c>
      <c r="H28" s="30">
        <f t="shared" si="3"/>
        <v>2.1827872842550278E-11</v>
      </c>
    </row>
    <row r="29" spans="2:8" ht="26.1" customHeight="1" x14ac:dyDescent="0.2">
      <c r="B29" s="10" t="s">
        <v>30</v>
      </c>
      <c r="C29" s="22">
        <v>15866335.550000001</v>
      </c>
      <c r="D29" s="22">
        <v>-4497903.4899999946</v>
      </c>
      <c r="E29" s="26">
        <f t="shared" si="2"/>
        <v>11368432.060000006</v>
      </c>
      <c r="F29" s="23">
        <v>5359745.82</v>
      </c>
      <c r="G29" s="23">
        <v>5084269.82</v>
      </c>
      <c r="H29" s="30">
        <f t="shared" si="3"/>
        <v>6008686.2400000058</v>
      </c>
    </row>
    <row r="30" spans="2:8" s="9" customFormat="1" x14ac:dyDescent="0.2">
      <c r="B30" s="12" t="s">
        <v>31</v>
      </c>
      <c r="C30" s="7">
        <f>SUM(C31:C39)</f>
        <v>634343896.56000006</v>
      </c>
      <c r="D30" s="7">
        <f t="shared" ref="D30:H30" si="5">SUM(D31:D39)</f>
        <v>49300773.840000004</v>
      </c>
      <c r="E30" s="25">
        <f t="shared" si="5"/>
        <v>683644670.4000001</v>
      </c>
      <c r="F30" s="7">
        <f t="shared" si="5"/>
        <v>424045048.24000001</v>
      </c>
      <c r="G30" s="7">
        <f t="shared" si="5"/>
        <v>419678928.63999999</v>
      </c>
      <c r="H30" s="25">
        <f t="shared" si="5"/>
        <v>259599622.16000003</v>
      </c>
    </row>
    <row r="31" spans="2:8" x14ac:dyDescent="0.2">
      <c r="B31" s="10" t="s">
        <v>32</v>
      </c>
      <c r="C31" s="22">
        <v>98686065.299999997</v>
      </c>
      <c r="D31" s="22">
        <v>22226752.209999979</v>
      </c>
      <c r="E31" s="26">
        <f t="shared" si="2"/>
        <v>120912817.50999998</v>
      </c>
      <c r="F31" s="23">
        <v>118341697.31</v>
      </c>
      <c r="G31" s="23">
        <v>118164998.08</v>
      </c>
      <c r="H31" s="30">
        <f t="shared" si="3"/>
        <v>2571120.1999999732</v>
      </c>
    </row>
    <row r="32" spans="2:8" x14ac:dyDescent="0.2">
      <c r="B32" s="10" t="s">
        <v>33</v>
      </c>
      <c r="C32" s="22">
        <v>48474460.409999996</v>
      </c>
      <c r="D32" s="22">
        <v>-15863798.979999989</v>
      </c>
      <c r="E32" s="26">
        <f t="shared" si="2"/>
        <v>32610661.430000007</v>
      </c>
      <c r="F32" s="23">
        <v>21436369.09</v>
      </c>
      <c r="G32" s="23">
        <v>19956159.120000001</v>
      </c>
      <c r="H32" s="30">
        <f t="shared" si="3"/>
        <v>11174292.340000007</v>
      </c>
    </row>
    <row r="33" spans="2:8" x14ac:dyDescent="0.2">
      <c r="B33" s="10" t="s">
        <v>34</v>
      </c>
      <c r="C33" s="22">
        <v>55108533.009999998</v>
      </c>
      <c r="D33" s="22">
        <v>2236174.4800000191</v>
      </c>
      <c r="E33" s="26">
        <f t="shared" si="2"/>
        <v>57344707.490000017</v>
      </c>
      <c r="F33" s="23">
        <v>18373751.84</v>
      </c>
      <c r="G33" s="23">
        <v>16779466.609999999</v>
      </c>
      <c r="H33" s="30">
        <f t="shared" si="3"/>
        <v>38970955.650000021</v>
      </c>
    </row>
    <row r="34" spans="2:8" ht="24.6" customHeight="1" x14ac:dyDescent="0.2">
      <c r="B34" s="10" t="s">
        <v>35</v>
      </c>
      <c r="C34" s="22">
        <v>47435047.350000001</v>
      </c>
      <c r="D34" s="22">
        <v>13898893.649999999</v>
      </c>
      <c r="E34" s="26">
        <f t="shared" si="2"/>
        <v>61333941</v>
      </c>
      <c r="F34" s="23">
        <v>59440153.139999993</v>
      </c>
      <c r="G34" s="23">
        <v>59369148.979999997</v>
      </c>
      <c r="H34" s="30">
        <f t="shared" si="3"/>
        <v>1893787.8600000069</v>
      </c>
    </row>
    <row r="35" spans="2:8" x14ac:dyDescent="0.2">
      <c r="B35" s="10" t="s">
        <v>36</v>
      </c>
      <c r="C35" s="22">
        <v>283959450.04000002</v>
      </c>
      <c r="D35" s="22">
        <v>37938466.00999999</v>
      </c>
      <c r="E35" s="26">
        <f t="shared" si="2"/>
        <v>321897916.05000001</v>
      </c>
      <c r="F35" s="23">
        <v>141706075.44</v>
      </c>
      <c r="G35" s="23">
        <v>141022829.77000001</v>
      </c>
      <c r="H35" s="30">
        <f t="shared" si="3"/>
        <v>180191840.61000001</v>
      </c>
    </row>
    <row r="36" spans="2:8" x14ac:dyDescent="0.2">
      <c r="B36" s="10" t="s">
        <v>37</v>
      </c>
      <c r="C36" s="22">
        <v>66096373.670000002</v>
      </c>
      <c r="D36" s="22">
        <v>-378073.33000000007</v>
      </c>
      <c r="E36" s="26">
        <f t="shared" si="2"/>
        <v>65718300.340000004</v>
      </c>
      <c r="F36" s="23">
        <v>43455644.57</v>
      </c>
      <c r="G36" s="23">
        <v>43455644.57</v>
      </c>
      <c r="H36" s="30">
        <f t="shared" si="3"/>
        <v>22262655.770000003</v>
      </c>
    </row>
    <row r="37" spans="2:8" x14ac:dyDescent="0.2">
      <c r="B37" s="10" t="s">
        <v>38</v>
      </c>
      <c r="C37" s="22">
        <v>3555165.71</v>
      </c>
      <c r="D37" s="22">
        <v>-1719510.7300000004</v>
      </c>
      <c r="E37" s="26">
        <f t="shared" si="2"/>
        <v>1835654.9799999995</v>
      </c>
      <c r="F37" s="23">
        <v>1835654.98</v>
      </c>
      <c r="G37" s="23">
        <v>1820292.98</v>
      </c>
      <c r="H37" s="30">
        <f t="shared" si="3"/>
        <v>-4.6566128730773926E-10</v>
      </c>
    </row>
    <row r="38" spans="2:8" x14ac:dyDescent="0.2">
      <c r="B38" s="10" t="s">
        <v>39</v>
      </c>
      <c r="C38" s="22">
        <v>24140634.07</v>
      </c>
      <c r="D38" s="22">
        <v>-10017682.299999997</v>
      </c>
      <c r="E38" s="26">
        <f t="shared" si="2"/>
        <v>14122951.770000003</v>
      </c>
      <c r="F38" s="23">
        <v>12083028.98</v>
      </c>
      <c r="G38" s="23">
        <v>11744417.76</v>
      </c>
      <c r="H38" s="30">
        <f t="shared" si="3"/>
        <v>2039922.7900000028</v>
      </c>
    </row>
    <row r="39" spans="2:8" x14ac:dyDescent="0.2">
      <c r="B39" s="10" t="s">
        <v>40</v>
      </c>
      <c r="C39" s="22">
        <v>6888167</v>
      </c>
      <c r="D39" s="22">
        <v>979552.82999999821</v>
      </c>
      <c r="E39" s="26">
        <f t="shared" si="2"/>
        <v>7867719.8299999982</v>
      </c>
      <c r="F39" s="23">
        <v>7372672.8899999997</v>
      </c>
      <c r="G39" s="23">
        <v>7365970.7699999996</v>
      </c>
      <c r="H39" s="30">
        <f t="shared" si="3"/>
        <v>495046.93999999855</v>
      </c>
    </row>
    <row r="40" spans="2:8" s="9" customFormat="1" ht="25.5" customHeight="1" x14ac:dyDescent="0.2">
      <c r="B40" s="12" t="s">
        <v>41</v>
      </c>
      <c r="C40" s="7">
        <f>SUM(C41:C49)</f>
        <v>632194996.47000003</v>
      </c>
      <c r="D40" s="7">
        <f t="shared" ref="D40:H40" si="6">SUM(D41:D49)</f>
        <v>91849422.460000008</v>
      </c>
      <c r="E40" s="25">
        <f t="shared" si="6"/>
        <v>724044418.93000007</v>
      </c>
      <c r="F40" s="7">
        <f t="shared" si="6"/>
        <v>696222758.54000008</v>
      </c>
      <c r="G40" s="7">
        <f t="shared" si="6"/>
        <v>683593772.24000013</v>
      </c>
      <c r="H40" s="25">
        <f t="shared" si="6"/>
        <v>27821660.389999956</v>
      </c>
    </row>
    <row r="41" spans="2:8" x14ac:dyDescent="0.2">
      <c r="B41" s="10" t="s">
        <v>42</v>
      </c>
      <c r="C41" s="22">
        <v>473566382.01999998</v>
      </c>
      <c r="D41" s="22">
        <v>63067337.580000006</v>
      </c>
      <c r="E41" s="26">
        <f t="shared" si="2"/>
        <v>536633719.59999996</v>
      </c>
      <c r="F41" s="23">
        <v>536633719.60000002</v>
      </c>
      <c r="G41" s="23">
        <v>526633719.60000002</v>
      </c>
      <c r="H41" s="30">
        <f t="shared" si="3"/>
        <v>-5.9604644775390625E-8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66712415.439999998</v>
      </c>
      <c r="D44" s="22">
        <v>12436235.25</v>
      </c>
      <c r="E44" s="26">
        <f t="shared" si="2"/>
        <v>79148650.689999998</v>
      </c>
      <c r="F44" s="23">
        <v>51326990.299999997</v>
      </c>
      <c r="G44" s="23">
        <v>48698004</v>
      </c>
      <c r="H44" s="30">
        <f t="shared" si="3"/>
        <v>27821660.390000001</v>
      </c>
    </row>
    <row r="45" spans="2:8" x14ac:dyDescent="0.2">
      <c r="B45" s="10" t="s">
        <v>46</v>
      </c>
      <c r="C45" s="22">
        <v>6438044.7599999998</v>
      </c>
      <c r="D45" s="22">
        <v>-520833.31000000052</v>
      </c>
      <c r="E45" s="26">
        <f t="shared" si="2"/>
        <v>5917211.4499999993</v>
      </c>
      <c r="F45" s="23">
        <v>5917211.4500000002</v>
      </c>
      <c r="G45" s="23">
        <v>5917211.4500000002</v>
      </c>
      <c r="H45" s="30">
        <f t="shared" si="3"/>
        <v>-9.3132257461547852E-10</v>
      </c>
    </row>
    <row r="46" spans="2:8" x14ac:dyDescent="0.2">
      <c r="B46" s="10" t="s">
        <v>47</v>
      </c>
      <c r="C46" s="22">
        <v>26049756.75</v>
      </c>
      <c r="D46" s="22">
        <v>7572344.950000003</v>
      </c>
      <c r="E46" s="26">
        <f t="shared" si="2"/>
        <v>33622101.700000003</v>
      </c>
      <c r="F46" s="23">
        <v>33622101.700000003</v>
      </c>
      <c r="G46" s="23">
        <v>33622101.700000003</v>
      </c>
      <c r="H46" s="30">
        <f t="shared" si="3"/>
        <v>0</v>
      </c>
    </row>
    <row r="47" spans="2:8" x14ac:dyDescent="0.2">
      <c r="B47" s="10" t="s">
        <v>48</v>
      </c>
      <c r="C47" s="22">
        <v>59428397.5</v>
      </c>
      <c r="D47" s="22">
        <v>9294337.9900000021</v>
      </c>
      <c r="E47" s="26">
        <f t="shared" si="2"/>
        <v>68722735.49000001</v>
      </c>
      <c r="F47" s="23">
        <v>68722735.489999995</v>
      </c>
      <c r="G47" s="23">
        <v>68722735.489999995</v>
      </c>
      <c r="H47" s="30">
        <f t="shared" si="3"/>
        <v>1.4901161193847656E-8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4505717.63</v>
      </c>
      <c r="D50" s="7">
        <f t="shared" ref="D50:H50" si="7">SUM(D51:D59)</f>
        <v>26779182.32</v>
      </c>
      <c r="E50" s="25">
        <f t="shared" si="7"/>
        <v>31284899.949999999</v>
      </c>
      <c r="F50" s="7">
        <f t="shared" si="7"/>
        <v>7944228.7500000009</v>
      </c>
      <c r="G50" s="7">
        <f t="shared" si="7"/>
        <v>7208548.1200000001</v>
      </c>
      <c r="H50" s="25">
        <f t="shared" si="7"/>
        <v>23340671.200000003</v>
      </c>
    </row>
    <row r="51" spans="2:8" x14ac:dyDescent="0.2">
      <c r="B51" s="10" t="s">
        <v>52</v>
      </c>
      <c r="C51" s="22">
        <v>0</v>
      </c>
      <c r="D51" s="22">
        <v>2434681.96</v>
      </c>
      <c r="E51" s="26">
        <f t="shared" si="2"/>
        <v>2434681.96</v>
      </c>
      <c r="F51" s="23">
        <v>1293301.4300000002</v>
      </c>
      <c r="G51" s="23">
        <v>606920.80000000005</v>
      </c>
      <c r="H51" s="30">
        <f t="shared" si="3"/>
        <v>1141380.5299999998</v>
      </c>
    </row>
    <row r="52" spans="2:8" x14ac:dyDescent="0.2">
      <c r="B52" s="10" t="s">
        <v>53</v>
      </c>
      <c r="C52" s="22">
        <v>399945.09</v>
      </c>
      <c r="D52" s="22">
        <v>-231791.24</v>
      </c>
      <c r="E52" s="26">
        <f t="shared" si="2"/>
        <v>168153.85000000003</v>
      </c>
      <c r="F52" s="23">
        <v>115540.89</v>
      </c>
      <c r="G52" s="23">
        <v>66240.89</v>
      </c>
      <c r="H52" s="30">
        <f t="shared" si="3"/>
        <v>52612.960000000036</v>
      </c>
    </row>
    <row r="53" spans="2:8" x14ac:dyDescent="0.2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">
      <c r="B54" s="10" t="s">
        <v>55</v>
      </c>
      <c r="C54" s="22">
        <v>323671.25</v>
      </c>
      <c r="D54" s="22">
        <v>15573397.75</v>
      </c>
      <c r="E54" s="26">
        <f t="shared" si="2"/>
        <v>15897069</v>
      </c>
      <c r="F54" s="23">
        <v>1947660</v>
      </c>
      <c r="G54" s="23">
        <v>1947660</v>
      </c>
      <c r="H54" s="30">
        <f t="shared" si="3"/>
        <v>13949409</v>
      </c>
    </row>
    <row r="55" spans="2:8" x14ac:dyDescent="0.2">
      <c r="B55" s="10" t="s">
        <v>56</v>
      </c>
      <c r="C55" s="22">
        <v>0</v>
      </c>
      <c r="D55" s="22">
        <v>2620000</v>
      </c>
      <c r="E55" s="26">
        <f t="shared" si="2"/>
        <v>2620000</v>
      </c>
      <c r="F55" s="23">
        <v>0</v>
      </c>
      <c r="G55" s="23">
        <v>0</v>
      </c>
      <c r="H55" s="30">
        <f t="shared" si="3"/>
        <v>2620000</v>
      </c>
    </row>
    <row r="56" spans="2:8" x14ac:dyDescent="0.2">
      <c r="B56" s="10" t="s">
        <v>57</v>
      </c>
      <c r="C56" s="22">
        <v>3776801.29</v>
      </c>
      <c r="D56" s="22">
        <v>6276988.9900000021</v>
      </c>
      <c r="E56" s="26">
        <f t="shared" si="2"/>
        <v>10053790.280000001</v>
      </c>
      <c r="F56" s="23">
        <v>4476521.57</v>
      </c>
      <c r="G56" s="23">
        <v>4476521.57</v>
      </c>
      <c r="H56" s="30">
        <f t="shared" si="3"/>
        <v>5577268.7100000009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5300</v>
      </c>
      <c r="D59" s="22">
        <v>105904.86000000002</v>
      </c>
      <c r="E59" s="26">
        <f t="shared" si="2"/>
        <v>111204.86000000002</v>
      </c>
      <c r="F59" s="23">
        <v>111204.86</v>
      </c>
      <c r="G59" s="23">
        <v>111204.86</v>
      </c>
      <c r="H59" s="30">
        <f t="shared" si="3"/>
        <v>1.4551915228366852E-11</v>
      </c>
    </row>
    <row r="60" spans="2:8" s="9" customFormat="1" x14ac:dyDescent="0.2">
      <c r="B60" s="6" t="s">
        <v>61</v>
      </c>
      <c r="C60" s="7">
        <f>SUM(C61:C63)</f>
        <v>312201636.26999998</v>
      </c>
      <c r="D60" s="7">
        <f t="shared" ref="D60:H60" si="8">SUM(D61:D63)</f>
        <v>69894885.629999936</v>
      </c>
      <c r="E60" s="25">
        <f t="shared" si="8"/>
        <v>382096521.89999998</v>
      </c>
      <c r="F60" s="7">
        <f t="shared" si="8"/>
        <v>152253211.44999999</v>
      </c>
      <c r="G60" s="7">
        <f t="shared" si="8"/>
        <v>135584741.13999999</v>
      </c>
      <c r="H60" s="25">
        <f t="shared" si="8"/>
        <v>229843310.44999996</v>
      </c>
    </row>
    <row r="61" spans="2:8" x14ac:dyDescent="0.2">
      <c r="B61" s="10" t="s">
        <v>62</v>
      </c>
      <c r="C61" s="22">
        <v>48042298</v>
      </c>
      <c r="D61" s="22">
        <v>251739529.94999993</v>
      </c>
      <c r="E61" s="26">
        <f t="shared" si="2"/>
        <v>299781827.94999993</v>
      </c>
      <c r="F61" s="23">
        <v>137096666.50999999</v>
      </c>
      <c r="G61" s="23">
        <v>122559845.88</v>
      </c>
      <c r="H61" s="30">
        <f t="shared" si="3"/>
        <v>162685161.43999994</v>
      </c>
    </row>
    <row r="62" spans="2:8" x14ac:dyDescent="0.2">
      <c r="B62" s="10" t="s">
        <v>63</v>
      </c>
      <c r="C62" s="22">
        <v>0</v>
      </c>
      <c r="D62" s="22">
        <v>82213411.439999998</v>
      </c>
      <c r="E62" s="26">
        <f t="shared" si="2"/>
        <v>82213411.439999998</v>
      </c>
      <c r="F62" s="23">
        <v>15156544.939999999</v>
      </c>
      <c r="G62" s="23">
        <v>13024895.26</v>
      </c>
      <c r="H62" s="30">
        <f t="shared" si="3"/>
        <v>67056866.5</v>
      </c>
    </row>
    <row r="63" spans="2:8" x14ac:dyDescent="0.2">
      <c r="B63" s="10" t="s">
        <v>64</v>
      </c>
      <c r="C63" s="22">
        <v>264159338.27000001</v>
      </c>
      <c r="D63" s="22">
        <v>-264058055.75999999</v>
      </c>
      <c r="E63" s="26">
        <f t="shared" si="2"/>
        <v>101282.51000002027</v>
      </c>
      <c r="F63" s="23">
        <v>0</v>
      </c>
      <c r="G63" s="23">
        <v>0</v>
      </c>
      <c r="H63" s="30">
        <f>SUM(E63-F63)</f>
        <v>101282.51000002027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12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979258764.26000011</v>
      </c>
      <c r="D85" s="15">
        <f t="shared" ref="D85:H85" si="14">SUM(D86,D94,D104,D114,D124,D134,D138,D147,D151)</f>
        <v>104763298.60000005</v>
      </c>
      <c r="E85" s="27">
        <f t="shared" si="14"/>
        <v>1084022062.8600001</v>
      </c>
      <c r="F85" s="15">
        <f t="shared" si="14"/>
        <v>482800585.60000002</v>
      </c>
      <c r="G85" s="15">
        <f t="shared" si="14"/>
        <v>402972950.62</v>
      </c>
      <c r="H85" s="27">
        <f t="shared" si="14"/>
        <v>601221477.25999999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x14ac:dyDescent="0.2">
      <c r="B94" s="17" t="s">
        <v>21</v>
      </c>
      <c r="C94" s="7">
        <f>SUM(C95:C103)</f>
        <v>147540974.13999999</v>
      </c>
      <c r="D94" s="7">
        <f t="shared" ref="D94:H94" si="18">SUM(D95:D103)</f>
        <v>-477082.7100000002</v>
      </c>
      <c r="E94" s="25">
        <f t="shared" si="18"/>
        <v>147063891.43000001</v>
      </c>
      <c r="F94" s="7">
        <f t="shared" si="18"/>
        <v>48296235.619999997</v>
      </c>
      <c r="G94" s="7">
        <f t="shared" si="18"/>
        <v>42328373.920000002</v>
      </c>
      <c r="H94" s="25">
        <f t="shared" si="18"/>
        <v>98767655.809999987</v>
      </c>
    </row>
    <row r="95" spans="2:8" ht="24" x14ac:dyDescent="0.2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x14ac:dyDescent="0.2">
      <c r="B98" s="10" t="s">
        <v>25</v>
      </c>
      <c r="C98" s="22">
        <v>2018771</v>
      </c>
      <c r="D98" s="22">
        <v>-477082.7100000002</v>
      </c>
      <c r="E98" s="26">
        <f t="shared" si="17"/>
        <v>1541688.2899999998</v>
      </c>
      <c r="F98" s="23">
        <v>634340.40999999992</v>
      </c>
      <c r="G98" s="23">
        <v>283389.78999999998</v>
      </c>
      <c r="H98" s="30">
        <f t="shared" si="16"/>
        <v>907347.87999999989</v>
      </c>
    </row>
    <row r="99" spans="2:18" x14ac:dyDescent="0.2">
      <c r="B99" s="10" t="s">
        <v>26</v>
      </c>
      <c r="C99" s="22">
        <v>10440</v>
      </c>
      <c r="D99" s="22">
        <v>0</v>
      </c>
      <c r="E99" s="26">
        <f t="shared" si="17"/>
        <v>10440</v>
      </c>
      <c r="F99" s="23">
        <v>0</v>
      </c>
      <c r="G99" s="23">
        <v>0</v>
      </c>
      <c r="H99" s="30">
        <f t="shared" si="16"/>
        <v>10440</v>
      </c>
      <c r="J99" s="18"/>
    </row>
    <row r="100" spans="2:18" x14ac:dyDescent="0.2">
      <c r="B100" s="10" t="s">
        <v>27</v>
      </c>
      <c r="C100" s="22">
        <v>114501827</v>
      </c>
      <c r="D100" s="22">
        <v>0</v>
      </c>
      <c r="E100" s="26">
        <f t="shared" si="17"/>
        <v>114501827</v>
      </c>
      <c r="F100" s="23">
        <v>42162973.210000001</v>
      </c>
      <c r="G100" s="23">
        <v>36546062.130000003</v>
      </c>
      <c r="H100" s="30">
        <f t="shared" si="16"/>
        <v>72338853.789999992</v>
      </c>
      <c r="R100" s="2"/>
    </row>
    <row r="101" spans="2:18" x14ac:dyDescent="0.2">
      <c r="B101" s="10" t="s">
        <v>28</v>
      </c>
      <c r="C101" s="22">
        <v>24000000</v>
      </c>
      <c r="D101" s="22">
        <v>0</v>
      </c>
      <c r="E101" s="26">
        <f t="shared" si="17"/>
        <v>24000000</v>
      </c>
      <c r="F101" s="23">
        <v>0</v>
      </c>
      <c r="G101" s="23">
        <v>0</v>
      </c>
      <c r="H101" s="30">
        <f t="shared" si="16"/>
        <v>24000000</v>
      </c>
    </row>
    <row r="102" spans="2:18" ht="12.6" customHeight="1" x14ac:dyDescent="0.2">
      <c r="B102" s="10" t="s">
        <v>29</v>
      </c>
      <c r="C102" s="22">
        <v>6558938.1399999997</v>
      </c>
      <c r="D102" s="22">
        <v>0</v>
      </c>
      <c r="E102" s="26">
        <f t="shared" si="17"/>
        <v>6558938.1399999997</v>
      </c>
      <c r="F102" s="23">
        <v>5498922</v>
      </c>
      <c r="G102" s="23">
        <v>5498922</v>
      </c>
      <c r="H102" s="30">
        <f t="shared" si="16"/>
        <v>1060016.1399999997</v>
      </c>
    </row>
    <row r="103" spans="2:18" ht="24.6" customHeight="1" x14ac:dyDescent="0.2">
      <c r="B103" s="10" t="s">
        <v>30</v>
      </c>
      <c r="C103" s="22">
        <v>450998</v>
      </c>
      <c r="D103" s="22">
        <v>0</v>
      </c>
      <c r="E103" s="26">
        <f t="shared" si="17"/>
        <v>450998</v>
      </c>
      <c r="F103" s="23">
        <v>0</v>
      </c>
      <c r="G103" s="23">
        <v>0</v>
      </c>
      <c r="H103" s="30">
        <f t="shared" si="16"/>
        <v>450998</v>
      </c>
    </row>
    <row r="104" spans="2:18" x14ac:dyDescent="0.2">
      <c r="B104" s="17" t="s">
        <v>31</v>
      </c>
      <c r="C104" s="7">
        <f>SUM(C105:C113)</f>
        <v>385209784.86000001</v>
      </c>
      <c r="D104" s="7">
        <f t="shared" ref="D104:H104" si="19">SUM(D105:D113)</f>
        <v>-10003098.989999982</v>
      </c>
      <c r="E104" s="25">
        <f t="shared" si="19"/>
        <v>375206685.87</v>
      </c>
      <c r="F104" s="7">
        <f t="shared" si="19"/>
        <v>166711761.66000003</v>
      </c>
      <c r="G104" s="7">
        <f t="shared" si="19"/>
        <v>159417865.57000002</v>
      </c>
      <c r="H104" s="25">
        <f t="shared" si="19"/>
        <v>208494924.21000001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127251648.27</v>
      </c>
      <c r="D106" s="22">
        <v>-65752</v>
      </c>
      <c r="E106" s="26">
        <f t="shared" si="17"/>
        <v>127185896.27</v>
      </c>
      <c r="F106" s="23">
        <v>57938191.07</v>
      </c>
      <c r="G106" s="23">
        <v>51538163.829999998</v>
      </c>
      <c r="H106" s="30">
        <f t="shared" si="16"/>
        <v>69247705.199999988</v>
      </c>
    </row>
    <row r="107" spans="2:18" x14ac:dyDescent="0.2">
      <c r="B107" s="10" t="s">
        <v>34</v>
      </c>
      <c r="C107" s="22">
        <v>5500000</v>
      </c>
      <c r="D107" s="22">
        <v>1592891.8499999996</v>
      </c>
      <c r="E107" s="26">
        <f t="shared" si="17"/>
        <v>7092891.8499999996</v>
      </c>
      <c r="F107" s="23">
        <v>3996300.7</v>
      </c>
      <c r="G107" s="23">
        <v>3408475.6</v>
      </c>
      <c r="H107" s="30">
        <f t="shared" si="16"/>
        <v>3096591.1499999994</v>
      </c>
    </row>
    <row r="108" spans="2:18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x14ac:dyDescent="0.2">
      <c r="B109" s="10" t="s">
        <v>36</v>
      </c>
      <c r="C109" s="22">
        <v>252458136.59</v>
      </c>
      <c r="D109" s="22">
        <v>-13243844.329999983</v>
      </c>
      <c r="E109" s="26">
        <f t="shared" si="17"/>
        <v>239214292.26000002</v>
      </c>
      <c r="F109" s="23">
        <v>103063664.40000001</v>
      </c>
      <c r="G109" s="23">
        <v>102757620.65000001</v>
      </c>
      <c r="H109" s="30">
        <f t="shared" si="16"/>
        <v>136150627.86000001</v>
      </c>
    </row>
    <row r="110" spans="2:18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1713605.4900000021</v>
      </c>
      <c r="E113" s="26">
        <f t="shared" si="17"/>
        <v>1713605.4900000021</v>
      </c>
      <c r="F113" s="23">
        <v>1713605.49</v>
      </c>
      <c r="G113" s="23">
        <v>1713605.49</v>
      </c>
      <c r="H113" s="30">
        <f t="shared" si="16"/>
        <v>2.0954757928848267E-9</v>
      </c>
    </row>
    <row r="114" spans="2:8" ht="29.25" customHeight="1" x14ac:dyDescent="0.2">
      <c r="B114" s="17" t="s">
        <v>41</v>
      </c>
      <c r="C114" s="7">
        <f>SUM(C115:C123)</f>
        <v>29889238.699999999</v>
      </c>
      <c r="D114" s="7">
        <f t="shared" ref="D114:H114" si="20">SUM(D115:D123)</f>
        <v>102105226.89</v>
      </c>
      <c r="E114" s="25">
        <f t="shared" si="20"/>
        <v>131994465.59</v>
      </c>
      <c r="F114" s="7">
        <f t="shared" si="20"/>
        <v>91662082.930000007</v>
      </c>
      <c r="G114" s="7">
        <f t="shared" si="20"/>
        <v>36187322.93</v>
      </c>
      <c r="H114" s="25">
        <f t="shared" si="20"/>
        <v>40332382.660000004</v>
      </c>
    </row>
    <row r="115" spans="2:8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29889238.699999999</v>
      </c>
      <c r="D118" s="22">
        <v>84613210.890000001</v>
      </c>
      <c r="E118" s="26">
        <f t="shared" si="17"/>
        <v>114502449.59</v>
      </c>
      <c r="F118" s="23">
        <v>78170071.969999999</v>
      </c>
      <c r="G118" s="23">
        <v>22695311.969999999</v>
      </c>
      <c r="H118" s="30">
        <f t="shared" si="16"/>
        <v>36332377.620000005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x14ac:dyDescent="0.2">
      <c r="B120" s="10" t="s">
        <v>47</v>
      </c>
      <c r="C120" s="22">
        <v>0</v>
      </c>
      <c r="D120" s="22">
        <v>6000000</v>
      </c>
      <c r="E120" s="26">
        <f t="shared" si="17"/>
        <v>6000000</v>
      </c>
      <c r="F120" s="23">
        <v>2000000</v>
      </c>
      <c r="G120" s="23">
        <v>2000000</v>
      </c>
      <c r="H120" s="30">
        <f t="shared" si="16"/>
        <v>4000000</v>
      </c>
    </row>
    <row r="121" spans="2:8" x14ac:dyDescent="0.2">
      <c r="B121" s="10" t="s">
        <v>48</v>
      </c>
      <c r="C121" s="22">
        <v>0</v>
      </c>
      <c r="D121" s="22">
        <v>11492016</v>
      </c>
      <c r="E121" s="26">
        <f t="shared" si="17"/>
        <v>11492016</v>
      </c>
      <c r="F121" s="23">
        <v>11492010.960000001</v>
      </c>
      <c r="G121" s="23">
        <v>11492010.960000001</v>
      </c>
      <c r="H121" s="30">
        <f t="shared" si="16"/>
        <v>5.0399999991059303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19515000</v>
      </c>
      <c r="D124" s="7">
        <f t="shared" ref="D124:H124" si="21">SUM(D125:D133)</f>
        <v>0</v>
      </c>
      <c r="E124" s="25">
        <f t="shared" si="21"/>
        <v>19515000</v>
      </c>
      <c r="F124" s="7">
        <f t="shared" si="21"/>
        <v>0</v>
      </c>
      <c r="G124" s="7">
        <f t="shared" si="21"/>
        <v>0</v>
      </c>
      <c r="H124" s="25">
        <f t="shared" si="21"/>
        <v>19515000</v>
      </c>
    </row>
    <row r="125" spans="2:8" x14ac:dyDescent="0.2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">
      <c r="B126" s="10" t="s">
        <v>53</v>
      </c>
      <c r="C126" s="22">
        <v>17500000</v>
      </c>
      <c r="D126" s="22">
        <v>0</v>
      </c>
      <c r="E126" s="26">
        <f t="shared" si="17"/>
        <v>17500000</v>
      </c>
      <c r="F126" s="23">
        <v>0</v>
      </c>
      <c r="G126" s="23">
        <v>0</v>
      </c>
      <c r="H126" s="30">
        <f t="shared" si="16"/>
        <v>17500000</v>
      </c>
    </row>
    <row r="127" spans="2:8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1000000</v>
      </c>
      <c r="D129" s="22">
        <v>0</v>
      </c>
      <c r="E129" s="26">
        <f t="shared" si="17"/>
        <v>1000000</v>
      </c>
      <c r="F129" s="23">
        <v>0</v>
      </c>
      <c r="G129" s="23">
        <v>0</v>
      </c>
      <c r="H129" s="30">
        <f t="shared" si="16"/>
        <v>1000000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1015000</v>
      </c>
      <c r="D131" s="22">
        <v>0</v>
      </c>
      <c r="E131" s="26">
        <f t="shared" si="17"/>
        <v>1015000</v>
      </c>
      <c r="F131" s="23">
        <v>0</v>
      </c>
      <c r="G131" s="22">
        <v>0</v>
      </c>
      <c r="H131" s="30">
        <f t="shared" si="16"/>
        <v>1015000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294275874.19</v>
      </c>
      <c r="D134" s="7">
        <f t="shared" ref="D134:H134" si="22">SUM(D135:D137)</f>
        <v>1585747.5000000373</v>
      </c>
      <c r="E134" s="25">
        <f t="shared" si="22"/>
        <v>295861621.69000006</v>
      </c>
      <c r="F134" s="7">
        <f t="shared" si="22"/>
        <v>61900948.010000005</v>
      </c>
      <c r="G134" s="7">
        <f t="shared" si="22"/>
        <v>50809830.82</v>
      </c>
      <c r="H134" s="25">
        <f t="shared" si="22"/>
        <v>233960673.68000004</v>
      </c>
    </row>
    <row r="135" spans="2:8" x14ac:dyDescent="0.2">
      <c r="B135" s="10" t="s">
        <v>62</v>
      </c>
      <c r="C135" s="22">
        <v>239565736.63</v>
      </c>
      <c r="D135" s="23">
        <v>2636725.2100000381</v>
      </c>
      <c r="E135" s="26">
        <f t="shared" si="17"/>
        <v>242202461.84000003</v>
      </c>
      <c r="F135" s="23">
        <v>59224331.100000001</v>
      </c>
      <c r="G135" s="23">
        <v>48406694.859999999</v>
      </c>
      <c r="H135" s="30">
        <f t="shared" si="16"/>
        <v>182978130.74000004</v>
      </c>
    </row>
    <row r="136" spans="2:8" x14ac:dyDescent="0.2">
      <c r="B136" s="10" t="s">
        <v>63</v>
      </c>
      <c r="C136" s="22">
        <v>54710137.560000002</v>
      </c>
      <c r="D136" s="23">
        <v>-1050977.7100000009</v>
      </c>
      <c r="E136" s="26">
        <f t="shared" si="17"/>
        <v>53659159.850000001</v>
      </c>
      <c r="F136" s="23">
        <v>2676616.91</v>
      </c>
      <c r="G136" s="23">
        <v>2403135.96</v>
      </c>
      <c r="H136" s="30">
        <f t="shared" si="16"/>
        <v>50982542.939999998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3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102827892.37</v>
      </c>
      <c r="D151" s="7">
        <f t="shared" ref="D151:H151" si="25">SUM(D152:D158)</f>
        <v>11552505.910000002</v>
      </c>
      <c r="E151" s="25">
        <f t="shared" si="25"/>
        <v>114380398.28000002</v>
      </c>
      <c r="F151" s="7">
        <f t="shared" si="25"/>
        <v>114229557.38000001</v>
      </c>
      <c r="G151" s="7">
        <f t="shared" si="25"/>
        <v>114229557.38000001</v>
      </c>
      <c r="H151" s="25">
        <f t="shared" si="25"/>
        <v>150840.90000000002</v>
      </c>
    </row>
    <row r="152" spans="2:8" x14ac:dyDescent="0.2">
      <c r="B152" s="10" t="s">
        <v>79</v>
      </c>
      <c r="C152" s="22">
        <v>90457946.540000007</v>
      </c>
      <c r="D152" s="23">
        <v>12000000.000000002</v>
      </c>
      <c r="E152" s="26">
        <f t="shared" si="17"/>
        <v>102457946.54000001</v>
      </c>
      <c r="F152" s="23">
        <v>102457946.54000001</v>
      </c>
      <c r="G152" s="23">
        <v>102457946.54000001</v>
      </c>
      <c r="H152" s="30">
        <f t="shared" si="16"/>
        <v>0</v>
      </c>
    </row>
    <row r="153" spans="2:8" x14ac:dyDescent="0.2">
      <c r="B153" s="10" t="s">
        <v>80</v>
      </c>
      <c r="C153" s="22">
        <v>11788547.33</v>
      </c>
      <c r="D153" s="23">
        <v>-16936.490000000224</v>
      </c>
      <c r="E153" s="26">
        <f t="shared" si="17"/>
        <v>11771610.84</v>
      </c>
      <c r="F153" s="23">
        <v>11771610.84</v>
      </c>
      <c r="G153" s="23">
        <v>11771610.84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581398.5</v>
      </c>
      <c r="D155" s="23">
        <v>-430557.6</v>
      </c>
      <c r="E155" s="26">
        <f t="shared" si="26"/>
        <v>150840.90000000002</v>
      </c>
      <c r="F155" s="23">
        <v>0</v>
      </c>
      <c r="G155" s="23">
        <v>0</v>
      </c>
      <c r="H155" s="30">
        <f t="shared" si="27"/>
        <v>150840.90000000002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3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3759870928.0999999</v>
      </c>
      <c r="D160" s="21">
        <f t="shared" ref="D160:G160" si="28">SUM(D10,D85)</f>
        <v>391882497.78999996</v>
      </c>
      <c r="E160" s="28">
        <f>SUM(E10,E85)</f>
        <v>4151753425.8900003</v>
      </c>
      <c r="F160" s="21">
        <f t="shared" si="28"/>
        <v>2910817303.9899998</v>
      </c>
      <c r="G160" s="21">
        <f t="shared" si="28"/>
        <v>2791710501.6899996</v>
      </c>
      <c r="H160" s="28">
        <f>SUM(H10,H85)</f>
        <v>1240936121.9000001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2024-04-23T15:04:16Z</cp:lastPrinted>
  <dcterms:created xsi:type="dcterms:W3CDTF">2020-01-08T21:14:59Z</dcterms:created>
  <dcterms:modified xsi:type="dcterms:W3CDTF">2024-07-17T18:13:59Z</dcterms:modified>
</cp:coreProperties>
</file>